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CLC\LICITAÇÕES\Licitações 2022\CONCORRÊNCIA\CC_144_2022_SESC_SENAC_OBRA_PALMAS\"/>
    </mc:Choice>
  </mc:AlternateContent>
  <xr:revisionPtr revIDLastSave="0" documentId="8_{F0DEBD04-0A5C-499E-90CE-A753F783653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RITERIO MEDIÇÃO" sheetId="1" r:id="rId1"/>
  </sheets>
  <definedNames>
    <definedName name="_xlnm.Print_Area" localSheetId="0">'CRITERIO MEDIÇÃO'!$A$1:$D$176</definedName>
    <definedName name="_xlnm.Print_Titles" localSheetId="0">'CRITERIO MEDIÇÃO'!$1:$3</definedName>
  </definedNames>
  <calcPr calcId="191029"/>
</workbook>
</file>

<file path=xl/calcChain.xml><?xml version="1.0" encoding="utf-8"?>
<calcChain xmlns="http://schemas.openxmlformats.org/spreadsheetml/2006/main">
  <c r="D107" i="1" l="1"/>
  <c r="D93" i="1" l="1"/>
  <c r="D109" i="1" l="1"/>
  <c r="D57" i="1"/>
  <c r="D103" i="1"/>
  <c r="D100" i="1"/>
  <c r="D79" i="1" l="1"/>
  <c r="D97" i="1"/>
  <c r="D87" i="1"/>
  <c r="D84" i="1"/>
  <c r="D81" i="1"/>
  <c r="D71" i="1" l="1"/>
  <c r="D68" i="1"/>
  <c r="D65" i="1" l="1"/>
  <c r="D90" i="1" l="1"/>
  <c r="D45" i="1"/>
  <c r="D42" i="1"/>
  <c r="D39" i="1"/>
  <c r="D76" i="1"/>
  <c r="D73" i="1" l="1"/>
  <c r="D62" i="1" l="1"/>
  <c r="D35" i="1"/>
  <c r="D54" i="1"/>
  <c r="D51" i="1"/>
  <c r="D48" i="1"/>
  <c r="D32" i="1"/>
  <c r="D27" i="1"/>
  <c r="D18" i="1"/>
  <c r="D15" i="1"/>
  <c r="D10" i="1"/>
  <c r="D7" i="1"/>
  <c r="D24" i="1" l="1"/>
</calcChain>
</file>

<file path=xl/sharedStrings.xml><?xml version="1.0" encoding="utf-8"?>
<sst xmlns="http://schemas.openxmlformats.org/spreadsheetml/2006/main" count="172" uniqueCount="127">
  <si>
    <t>SERVIÇO</t>
  </si>
  <si>
    <t>ETAPAS</t>
  </si>
  <si>
    <t>TOTAL</t>
  </si>
  <si>
    <t>Caixa - fundo</t>
  </si>
  <si>
    <t xml:space="preserve">LETREIROS </t>
  </si>
  <si>
    <t>GRAFIATO</t>
  </si>
  <si>
    <t>OBSERVAÇÃO</t>
  </si>
  <si>
    <t>Fornecimento e assentamento da cerâmica</t>
  </si>
  <si>
    <t>Rejuntamento da cerâmica</t>
  </si>
  <si>
    <t>Reter 10% da área total  para o final da obra caso não esteja todo rejuntado</t>
  </si>
  <si>
    <t>PERCENTUAIS A SEREM MEDIDOS</t>
  </si>
  <si>
    <t>REVESTIMENTOS CERÂMICOS</t>
  </si>
  <si>
    <t>Fornecimento e instalação de contra-marco</t>
  </si>
  <si>
    <t>-</t>
  </si>
  <si>
    <t>PORTAS AUTOMATIZADAS</t>
  </si>
  <si>
    <t>JANELA COM TELA</t>
  </si>
  <si>
    <t>GUICHÊ / JANELA GUILHOTINA</t>
  </si>
  <si>
    <t>Fechaduras e ferragens</t>
  </si>
  <si>
    <t>Normalmente já vem separadas as ferragens/fechaduras, mas poderia ser  adotado 30% para folha de porta e 10% para ferragens/ fechaduras caso estejam no mesmo item</t>
  </si>
  <si>
    <t>Estrutura do forro</t>
  </si>
  <si>
    <t>HIDRANTES DE INCÊNDIO</t>
  </si>
  <si>
    <t>Normalmente esses itens são apresentados em itens separados, mas poderia ser  adotado 30% para o abrigo e  70% para os acessórios caso estejam no mesmo item</t>
  </si>
  <si>
    <t>LUMINÁRIAS</t>
  </si>
  <si>
    <t>Caixa  e tampa</t>
  </si>
  <si>
    <t>Fornecimento e instalação</t>
  </si>
  <si>
    <t>ADMINISTRAÇÃO DA OBRA</t>
  </si>
  <si>
    <t>PORTAS DE MADEIRA / PORTAS DE MADEIRA COM VISOR</t>
  </si>
  <si>
    <t>FORRO DE GESSO ACARTONADO / FORRO REMOVÍVEL</t>
  </si>
  <si>
    <t xml:space="preserve">QUADROS ELÉTRICOS                                 </t>
  </si>
  <si>
    <t>Fornecimento e colocação dos perfis</t>
  </si>
  <si>
    <t>Fornecimento e instalação dos vidros e perfis</t>
  </si>
  <si>
    <t>Fornecimento e instalação dos vidros</t>
  </si>
  <si>
    <t xml:space="preserve">Fornecimento e instalação da tela </t>
  </si>
  <si>
    <t>Fornecimento e instalação de batente</t>
  </si>
  <si>
    <t>Fornecimento e colocação do guichê completo</t>
  </si>
  <si>
    <t>Fornecimento e colocação da folha e visor</t>
  </si>
  <si>
    <t>Fornecimento e colocação das vistas</t>
  </si>
  <si>
    <t>Proporcional ao montante de serviços executados no mês</t>
  </si>
  <si>
    <t>Fornecimento e Instalação do equipamento, inclusive conexão com todos os demais componentes complementares (elétrico, hidráulico, etc.)</t>
  </si>
  <si>
    <t>Fornecimento e execução do grafiato</t>
  </si>
  <si>
    <t>Fornecimento e execução do fundo</t>
  </si>
  <si>
    <t>Fornecimento e instalação do item</t>
  </si>
  <si>
    <t>Fornecimento e colocação da canopla / grelhas</t>
  </si>
  <si>
    <t>Fornecimento e instalação de registro/válvula/ caixas sifonadas</t>
  </si>
  <si>
    <t>ACESSÓRIOS / METAIS SANITÁRIOS COM CANOPLA E ACABAMENTO (REGISTROS, VÁLVULAS DESCARGA e CAIXAS SIFONADAS)</t>
  </si>
  <si>
    <t>EVAPORADORAS / CONDENSADORAS/ SISTEMAS DE EXAUSTÃO</t>
  </si>
  <si>
    <t>ELEVADOR / PLATAFORMAS</t>
  </si>
  <si>
    <t>DUTOS DE AR CONDICIONADO / VENTILAÇÃO E EXAUSTÃO</t>
  </si>
  <si>
    <t>SISTEMA CFTV / ALARME DE INTRUSÃO / DETECÇÃO DE INCENDIOS</t>
  </si>
  <si>
    <t xml:space="preserve">Mensal </t>
  </si>
  <si>
    <t>SISTEMA DE ANCORAGEM</t>
  </si>
  <si>
    <t>Instalação dos Dispositivos</t>
  </si>
  <si>
    <t>PAVIMENTAÇÃO EXTERNA (Paver / Asfalto / Concreto / etc.)</t>
  </si>
  <si>
    <t>Fornecimento e Assentamento</t>
  </si>
  <si>
    <t xml:space="preserve">PAISAGISMO EXTERNO </t>
  </si>
  <si>
    <t>Fornecimento e Plantio</t>
  </si>
  <si>
    <t xml:space="preserve">CRITÉRIOS DE MEDIÇÃO  </t>
  </si>
  <si>
    <t>Fornecimento e Instalação do Placar</t>
  </si>
  <si>
    <t>Fornecimento da Tabela</t>
  </si>
  <si>
    <t>PERDAS EM MATERIAIS: ARMADURAS / CERAMICAS / FORROS E DEMAIS ITENS</t>
  </si>
  <si>
    <t>ESCAVAÇÕES DE VALAS PARA BLOCOS E VIGAS - MANUAL  OU MECÂNICA</t>
  </si>
  <si>
    <t>REATERRO DE VALAS PARA BLOCOS E VIGAS - MANUAL  OU MECÂNICA</t>
  </si>
  <si>
    <t>CABOS ELETRICOS /  CABEAMENTO ESTRUTURADO</t>
  </si>
  <si>
    <t>Volume Reaterro = Volume de Escavação - Volume de concreto (diferença entre o  volume escavado e o volume de concreto)</t>
  </si>
  <si>
    <t>DESCONTOS DE VÃOS</t>
  </si>
  <si>
    <t>ESCAVAÇÃO MECÂNICA  DE VALAS PARA TUBULAÇÕES  ACIMA DE   150MM  ATÉ 1000 MM</t>
  </si>
  <si>
    <t>ESCAVAÇÃO MECÂNICA  DE VALAS PARA TUBULAÇÕES  ACIMA DE  1000 MM</t>
  </si>
  <si>
    <r>
      <t xml:space="preserve">Deverá ser descontado o que exceder  a área de </t>
    </r>
    <r>
      <rPr>
        <b/>
        <sz val="10"/>
        <rFont val="Arial"/>
        <family val="2"/>
      </rPr>
      <t xml:space="preserve">2,00 m² </t>
    </r>
    <r>
      <rPr>
        <sz val="10"/>
        <rFont val="Arial"/>
        <family val="2"/>
      </rPr>
      <t xml:space="preserve">nos vãos de portas/ janelas e aberturas.  </t>
    </r>
  </si>
  <si>
    <r>
      <t>Volume Escavação = Volume de Concreto X 1,40 (</t>
    </r>
    <r>
      <rPr>
        <b/>
        <sz val="10"/>
        <rFont val="Arial"/>
        <family val="2"/>
      </rPr>
      <t>40%</t>
    </r>
    <r>
      <rPr>
        <sz val="10"/>
        <rFont val="Arial"/>
        <family val="2"/>
      </rPr>
      <t xml:space="preserve"> de acréscimo sobre o volume de concreto) </t>
    </r>
  </si>
  <si>
    <t xml:space="preserve">ESCAVAÇÕES / ATERROS - TERRENO  </t>
  </si>
  <si>
    <t>Deverão possuir seus custos previstos no valor unitário da alvenaria. Não serão pagos em separado, exceto quando previsto em planilha.</t>
  </si>
  <si>
    <t>Medido na Caixa. Volume de Corte /Aterro conforme detalhamento previsto em projeto - sem empolamento</t>
  </si>
  <si>
    <t xml:space="preserve">ESCAVAÇÃO MECÂNICA DE VALAS PARA TUBULAÇÕES  ATÉ 150MM </t>
  </si>
  <si>
    <t>* não serão pagos materiais armazenados em canteiro sem serem aplicados em obra.</t>
  </si>
  <si>
    <t>JANELAS DE ALUMÍNIO</t>
  </si>
  <si>
    <t>Fornecimento e execução de pintura</t>
  </si>
  <si>
    <t>Fornecimento e instalação da máquina, coifas, inclusive conexão com todos os demais componentes complementares (elétrico, hidráulico, etc.)</t>
  </si>
  <si>
    <t>IMPERMEABILIZAÇÕES</t>
  </si>
  <si>
    <t>Após realização do teste de estanqueidade</t>
  </si>
  <si>
    <t>Após execução do emboço</t>
  </si>
  <si>
    <t>CABEAMENTO UTP</t>
  </si>
  <si>
    <t>Após certificação de toda a instalação</t>
  </si>
  <si>
    <t>SPDA</t>
  </si>
  <si>
    <t>PLACAR ELETRÔNICO</t>
  </si>
  <si>
    <t>TABELA DE BASQUETE ELETRÔNICA</t>
  </si>
  <si>
    <t>CABEAMENTO ELÉTRICO</t>
  </si>
  <si>
    <t>Medição após 100% dos circuitos do quadro elétrico cabeado</t>
  </si>
  <si>
    <t>CAIXAS DE PASSAGEM, INSPEÇÃO, POÇOS DE VISITA, ETC.</t>
  </si>
  <si>
    <t>Fornecimento e colocação da tampa / grelhas</t>
  </si>
  <si>
    <t>Fornecimento e execução da caixa</t>
  </si>
  <si>
    <t>REQUADROS / ENCUNHAMENTOS / AMARRAÇÕES /TELAS / "CABELO"</t>
  </si>
  <si>
    <t>CRITÉRIOS PARA QUANTIFICAÇÃO DOS SERVIÇOS</t>
  </si>
  <si>
    <t>TUBULAÇÃO ENTERRADA DE INST. HIDROSSANITÁRIAS E DRENAGEM</t>
  </si>
  <si>
    <t>Fornecimento e instalação de caixa a caixa</t>
  </si>
  <si>
    <t xml:space="preserve">Quando do Recebimento Provisório da Obra </t>
  </si>
  <si>
    <t>Placas de gesso acartonado/removível</t>
  </si>
  <si>
    <t>Prova de Carga / ART / Laudos / Placas informações</t>
  </si>
  <si>
    <t>Vedações, testes no momento do Recebimento Provisório</t>
  </si>
  <si>
    <t xml:space="preserve">Testes no momento do Recebimento Provisório da Obra </t>
  </si>
  <si>
    <t xml:space="preserve">Vedações, testes no momento do Recebimento Provisório da Obra </t>
  </si>
  <si>
    <t xml:space="preserve">Automatização das portas, testes quando Recebimento Provisório da Obra </t>
  </si>
  <si>
    <t xml:space="preserve">Identificação e testes no momento do Recebimento Provisório da Obra </t>
  </si>
  <si>
    <t>Após Laudo atestando a conformidade com Norma 5419</t>
  </si>
  <si>
    <t>EQUIPAMENTOS DIVERSOS (BOMBAS, TRANSFORMADORES, AQUECEDORES / COLETORES / SISTEMA FOTOVOLTAICO, GERADORES, ETC.)</t>
  </si>
  <si>
    <t>A certificação só deverá ocorrer após a execução completa de toda a infraestrutura, instalada de forma definitiva.</t>
  </si>
  <si>
    <t xml:space="preserve">Documentação e testes no momento do Recebimento Provisório da Obra </t>
  </si>
  <si>
    <t>Conexões dos cabos com identificação</t>
  </si>
  <si>
    <t>Barramentos, tampa e disjuntores</t>
  </si>
  <si>
    <t>Fornecimento e instalação das luminárias com rabicho elétrico</t>
  </si>
  <si>
    <t>Fornecimento e instalação do suporte, módulos e espelho das tomadas e interruptores (inclusive com instalação elétrica)</t>
  </si>
  <si>
    <t>Para medição a instalação destes itens deve acontecer de forma definitiva.</t>
  </si>
  <si>
    <t>TOMADAS (ELÉTRICA, REDE, SOM E VÍDEO) E INTERRUPTORES</t>
  </si>
  <si>
    <t>Mangueiras e acessórios</t>
  </si>
  <si>
    <t>CONDULETES, CAIXAS DE PASSAGEM E ELETRODUTOS EMBUTIDOS</t>
  </si>
  <si>
    <r>
      <t>Devem ser consideradas no valor unitario apresentado.</t>
    </r>
    <r>
      <rPr>
        <b/>
        <sz val="10"/>
        <color theme="1"/>
        <rFont val="Arial"/>
        <family val="2"/>
      </rPr>
      <t xml:space="preserve"> Não serão considerados no quantitativo. </t>
    </r>
  </si>
  <si>
    <t>RESERVA TÉCNICA</t>
  </si>
  <si>
    <t>TRANSPORTE DE TERRA / ENTULHOS</t>
  </si>
  <si>
    <t>Deverão ser quantificados através de Tabela  demonstrando a metragem utilizada em cada circuito.</t>
  </si>
  <si>
    <r>
      <t>Deverão ser quantificados de acordo com a tabela especifica anexa (Medição de Dutos), já considerado na mesma, o acréscimo de 15% para perdas</t>
    </r>
    <r>
      <rPr>
        <sz val="10"/>
        <color rgb="FFFF0000"/>
        <rFont val="Arial"/>
        <family val="2"/>
      </rPr>
      <t xml:space="preserve"> (a planilha já contempla a perda de 15%)  </t>
    </r>
  </si>
  <si>
    <t>Será pago no momento do Recebimento Provisório e após conferência da quantidade entregue</t>
  </si>
  <si>
    <t>A reserva técnica citada refere-se ao material a ser utilizado futuramente pelas CONTRATANTES. O mesmo não pode ser considerado para utilização da CONTRATADA quando da correção de imperfeições resultantes do relatório de Recebimento Provisório</t>
  </si>
  <si>
    <t>Largura da vala a ser considerada = 50cm -  se tubo único. Para o caso de vários tubos / eletrodutos /conduletes passantes na mesma vala, a escavação a ser considerada deve somar os diametros de todos os elementos, acrescendo 30% para cada lado, sendo pagos de maneira única. Para situação onde vários tubos / eletrodutos /conduletes passem pela mesma vala, as valetas não serão pagas de maneira individualizada, independente do momento da sua execução.</t>
  </si>
  <si>
    <t>Largura da vala a ser considerada = 2 x Largura do tubo  (02 vezes a largura do tubo) -  se tubo único. Para o caso de vários tubos / eletrodutos /conduletes passantes na mesma vala, a escavação a ser considerada deve somar os diametros de todos os elementos, acrescendo 30% para cada lado, sendo pagos de maneira única. Para situação onde vários tubos / eletrodutos /conduletes passem pela mesma vala, as valetas não serão pagas de maneira individualizada, independente do momento da sua execução.</t>
  </si>
  <si>
    <r>
      <t xml:space="preserve">Considerado somente para Transporte de Terra /Entulhos. Será considerado </t>
    </r>
    <r>
      <rPr>
        <b/>
        <sz val="10"/>
        <color theme="1"/>
        <rFont val="Arial"/>
        <family val="2"/>
      </rPr>
      <t>30% de empolamento</t>
    </r>
    <r>
      <rPr>
        <sz val="10"/>
        <color theme="1"/>
        <rFont val="Arial"/>
        <family val="2"/>
      </rPr>
      <t xml:space="preserve"> , quando esta taxa não estiver prevista no projeto de terraplenagem. O transporte de carga deverá ainda ser comprovado atraves de MTR's (Manifesto de Transporte de Resíduos), limitando-se o valor a ser pago ao percentual de empolamento definido neste criterio.</t>
    </r>
  </si>
  <si>
    <t>SISTEMAS DE ANCORAGEM</t>
  </si>
  <si>
    <t>Será pago após a realização dos Ensaios e Testes de Arrancamento, e emissão de Relatorio, conforme previsto em Norma</t>
  </si>
  <si>
    <t>Os custos com os Ensaios, testes e relatórios devem estar contemplados no serviços 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</si>
</sst>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5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3" fillId="3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10" fontId="6" fillId="0" borderId="0" xfId="1" applyNumberFormat="1" applyFont="1" applyBorder="1"/>
    <xf numFmtId="0" fontId="7" fillId="0" borderId="3" xfId="0" applyFont="1" applyBorder="1" applyAlignment="1">
      <alignment wrapText="1"/>
    </xf>
    <xf numFmtId="0" fontId="4" fillId="0" borderId="0" xfId="0" applyFont="1" applyBorder="1"/>
    <xf numFmtId="0" fontId="2" fillId="0" borderId="0" xfId="0" applyFont="1" applyFill="1" applyBorder="1"/>
    <xf numFmtId="10" fontId="6" fillId="0" borderId="0" xfId="1" applyNumberFormat="1" applyFont="1" applyFill="1" applyBorder="1"/>
    <xf numFmtId="10" fontId="6" fillId="0" borderId="5" xfId="1" applyNumberFormat="1" applyFont="1" applyBorder="1" applyAlignment="1">
      <alignment horizontal="center" vertical="center" wrapText="1"/>
    </xf>
    <xf numFmtId="10" fontId="6" fillId="0" borderId="0" xfId="1" applyNumberFormat="1" applyFont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0" fontId="6" fillId="0" borderId="0" xfId="1" applyNumberFormat="1" applyFont="1" applyBorder="1" applyAlignment="1">
      <alignment horizontal="center" vertical="center"/>
    </xf>
    <xf numFmtId="10" fontId="6" fillId="0" borderId="5" xfId="1" applyNumberFormat="1" applyFont="1" applyBorder="1" applyAlignment="1">
      <alignment horizontal="center" vertical="center"/>
    </xf>
    <xf numFmtId="0" fontId="11" fillId="0" borderId="0" xfId="0" applyFont="1" applyBorder="1"/>
    <xf numFmtId="10" fontId="11" fillId="0" borderId="0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justify" vertical="center"/>
    </xf>
    <xf numFmtId="0" fontId="8" fillId="0" borderId="0" xfId="0" applyFont="1"/>
    <xf numFmtId="10" fontId="11" fillId="0" borderId="0" xfId="1" applyNumberFormat="1" applyFont="1" applyBorder="1"/>
    <xf numFmtId="0" fontId="14" fillId="0" borderId="0" xfId="0" applyFont="1"/>
    <xf numFmtId="0" fontId="4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3" fillId="3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wrapText="1"/>
    </xf>
    <xf numFmtId="10" fontId="6" fillId="0" borderId="14" xfId="0" applyNumberFormat="1" applyFont="1" applyBorder="1" applyAlignment="1">
      <alignment vertical="center"/>
    </xf>
    <xf numFmtId="0" fontId="7" fillId="0" borderId="13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2" fillId="2" borderId="1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10" fontId="6" fillId="0" borderId="19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wrapText="1"/>
    </xf>
    <xf numFmtId="0" fontId="6" fillId="0" borderId="14" xfId="0" applyFont="1" applyBorder="1"/>
    <xf numFmtId="0" fontId="7" fillId="0" borderId="21" xfId="0" applyFont="1" applyFill="1" applyBorder="1" applyAlignment="1">
      <alignment wrapText="1"/>
    </xf>
    <xf numFmtId="0" fontId="6" fillId="0" borderId="14" xfId="0" applyFont="1" applyFill="1" applyBorder="1"/>
    <xf numFmtId="0" fontId="11" fillId="0" borderId="14" xfId="0" applyFont="1" applyBorder="1"/>
    <xf numFmtId="0" fontId="13" fillId="0" borderId="21" xfId="0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13" fillId="0" borderId="13" xfId="0" applyFont="1" applyFill="1" applyBorder="1" applyAlignment="1">
      <alignment wrapText="1"/>
    </xf>
    <xf numFmtId="0" fontId="15" fillId="0" borderId="1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3" fillId="2" borderId="20" xfId="0" applyFont="1" applyFill="1" applyBorder="1" applyAlignment="1">
      <alignment horizontal="left" vertical="center" wrapText="1"/>
    </xf>
    <xf numFmtId="10" fontId="6" fillId="0" borderId="19" xfId="0" applyNumberFormat="1" applyFont="1" applyBorder="1" applyAlignment="1">
      <alignment horizontal="center" vertical="center"/>
    </xf>
    <xf numFmtId="10" fontId="6" fillId="0" borderId="5" xfId="1" applyNumberFormat="1" applyFont="1" applyBorder="1" applyAlignment="1">
      <alignment horizontal="center" vertical="center"/>
    </xf>
    <xf numFmtId="10" fontId="6" fillId="0" borderId="5" xfId="1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10" fontId="6" fillId="0" borderId="19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10" fontId="6" fillId="0" borderId="5" xfId="1" applyNumberFormat="1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10" fontId="6" fillId="0" borderId="0" xfId="1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11" fillId="0" borderId="0" xfId="0" applyFont="1" applyFill="1" applyBorder="1"/>
    <xf numFmtId="0" fontId="6" fillId="0" borderId="5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/>
    </xf>
    <xf numFmtId="10" fontId="6" fillId="0" borderId="5" xfId="1" applyNumberFormat="1" applyFont="1" applyBorder="1" applyAlignment="1">
      <alignment vertical="center" wrapText="1"/>
    </xf>
    <xf numFmtId="10" fontId="6" fillId="0" borderId="0" xfId="1" applyNumberFormat="1" applyFont="1" applyBorder="1" applyAlignment="1">
      <alignment vertical="center" wrapText="1"/>
    </xf>
    <xf numFmtId="0" fontId="7" fillId="0" borderId="0" xfId="0" applyFont="1"/>
    <xf numFmtId="10" fontId="6" fillId="0" borderId="6" xfId="1" applyNumberFormat="1" applyFont="1" applyBorder="1" applyAlignment="1">
      <alignment horizontal="center" vertical="center"/>
    </xf>
    <xf numFmtId="10" fontId="6" fillId="0" borderId="5" xfId="1" applyNumberFormat="1" applyFont="1" applyBorder="1" applyAlignment="1">
      <alignment horizontal="center" vertical="center"/>
    </xf>
    <xf numFmtId="10" fontId="6" fillId="0" borderId="29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vertical="center"/>
    </xf>
    <xf numFmtId="0" fontId="17" fillId="0" borderId="5" xfId="0" applyFont="1" applyBorder="1" applyAlignment="1">
      <alignment horizontal="left" vertical="center" wrapText="1"/>
    </xf>
    <xf numFmtId="9" fontId="6" fillId="0" borderId="28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 wrapText="1"/>
    </xf>
    <xf numFmtId="10" fontId="6" fillId="0" borderId="5" xfId="1" applyNumberFormat="1" applyFont="1" applyBorder="1" applyAlignment="1">
      <alignment horizontal="center" vertical="center"/>
    </xf>
    <xf numFmtId="0" fontId="16" fillId="2" borderId="12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10" fontId="6" fillId="0" borderId="19" xfId="0" applyNumberFormat="1" applyFont="1" applyBorder="1" applyAlignment="1">
      <alignment horizontal="center" vertical="center"/>
    </xf>
    <xf numFmtId="10" fontId="6" fillId="0" borderId="6" xfId="1" applyNumberFormat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10" fontId="6" fillId="0" borderId="6" xfId="1" applyNumberFormat="1" applyFont="1" applyBorder="1" applyAlignment="1">
      <alignment horizontal="left" vertical="center" wrapText="1"/>
    </xf>
    <xf numFmtId="10" fontId="6" fillId="0" borderId="7" xfId="1" applyNumberFormat="1" applyFont="1" applyBorder="1" applyAlignment="1">
      <alignment horizontal="left" vertical="center" wrapText="1"/>
    </xf>
    <xf numFmtId="10" fontId="6" fillId="0" borderId="5" xfId="1" applyNumberFormat="1" applyFont="1" applyBorder="1" applyAlignment="1">
      <alignment horizontal="center" vertical="center"/>
    </xf>
    <xf numFmtId="10" fontId="6" fillId="0" borderId="5" xfId="1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10" fontId="6" fillId="0" borderId="5" xfId="1" applyNumberFormat="1" applyFont="1" applyBorder="1" applyAlignment="1">
      <alignment horizontal="justify" vertical="center" wrapText="1"/>
    </xf>
    <xf numFmtId="0" fontId="3" fillId="2" borderId="27" xfId="0" applyFont="1" applyFill="1" applyBorder="1" applyAlignment="1">
      <alignment horizontal="left" vertical="center" wrapText="1"/>
    </xf>
    <xf numFmtId="10" fontId="6" fillId="0" borderId="22" xfId="0" applyNumberFormat="1" applyFont="1" applyBorder="1" applyAlignment="1">
      <alignment horizontal="center" vertical="center"/>
    </xf>
    <xf numFmtId="10" fontId="6" fillId="0" borderId="24" xfId="0" applyNumberFormat="1" applyFont="1" applyBorder="1" applyAlignment="1">
      <alignment horizontal="center" vertical="center"/>
    </xf>
    <xf numFmtId="10" fontId="6" fillId="0" borderId="2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3" fillId="2" borderId="25" xfId="0" applyFont="1" applyFill="1" applyBorder="1" applyAlignment="1">
      <alignment horizontal="justify" vertical="center" wrapText="1"/>
    </xf>
    <xf numFmtId="0" fontId="3" fillId="2" borderId="26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0" fontId="6" fillId="0" borderId="6" xfId="1" applyNumberFormat="1" applyFont="1" applyBorder="1" applyAlignment="1">
      <alignment horizontal="justify" vertical="center" wrapText="1"/>
    </xf>
    <xf numFmtId="10" fontId="6" fillId="0" borderId="7" xfId="1" applyNumberFormat="1" applyFont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9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137584</xdr:colOff>
      <xdr:row>0</xdr:row>
      <xdr:rowOff>0</xdr:rowOff>
    </xdr:from>
    <xdr:to>
      <xdr:col>5</xdr:col>
      <xdr:colOff>1862667</xdr:colOff>
      <xdr:row>0</xdr:row>
      <xdr:rowOff>497417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28194" b="-15582"/>
        <a:stretch/>
      </xdr:blipFill>
      <xdr:spPr bwMode="auto">
        <a:xfrm>
          <a:off x="10265834" y="0"/>
          <a:ext cx="1725083" cy="497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814916</xdr:colOff>
      <xdr:row>0</xdr:row>
      <xdr:rowOff>0</xdr:rowOff>
    </xdr:from>
    <xdr:to>
      <xdr:col>3</xdr:col>
      <xdr:colOff>1047749</xdr:colOff>
      <xdr:row>0</xdr:row>
      <xdr:rowOff>497417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28194" b="-15582"/>
        <a:stretch/>
      </xdr:blipFill>
      <xdr:spPr bwMode="auto">
        <a:xfrm>
          <a:off x="7154333" y="0"/>
          <a:ext cx="1725083" cy="497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143</xdr:row>
      <xdr:rowOff>115939</xdr:rowOff>
    </xdr:from>
    <xdr:to>
      <xdr:col>3</xdr:col>
      <xdr:colOff>1307061</xdr:colOff>
      <xdr:row>166</xdr:row>
      <xdr:rowOff>80537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29081464"/>
          <a:ext cx="9551570" cy="37555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169</xdr:row>
      <xdr:rowOff>33122</xdr:rowOff>
    </xdr:from>
    <xdr:to>
      <xdr:col>3</xdr:col>
      <xdr:colOff>1308652</xdr:colOff>
      <xdr:row>182</xdr:row>
      <xdr:rowOff>145719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390"/>
        <a:stretch/>
      </xdr:blipFill>
      <xdr:spPr>
        <a:xfrm>
          <a:off x="0" y="33089013"/>
          <a:ext cx="9591261" cy="226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0"/>
  <sheetViews>
    <sheetView showGridLines="0" tabSelected="1" zoomScale="115" zoomScaleNormal="115" zoomScaleSheetLayoutView="90" workbookViewId="0">
      <selection activeCell="B66" sqref="B66"/>
    </sheetView>
  </sheetViews>
  <sheetFormatPr defaultRowHeight="12.75" x14ac:dyDescent="0.2"/>
  <cols>
    <col min="1" max="1" width="38.5703125" style="3" customWidth="1"/>
    <col min="2" max="2" width="63.140625" style="2" customWidth="1"/>
    <col min="3" max="3" width="22.42578125" style="2" customWidth="1"/>
    <col min="4" max="4" width="25.28515625" style="2" customWidth="1"/>
    <col min="5" max="5" width="9.140625" style="2"/>
    <col min="6" max="6" width="79.42578125" style="4" customWidth="1"/>
    <col min="7" max="16384" width="9.140625" style="2"/>
  </cols>
  <sheetData>
    <row r="1" spans="1:6" ht="42.75" customHeight="1" x14ac:dyDescent="0.2">
      <c r="A1" s="118" t="s">
        <v>56</v>
      </c>
      <c r="B1" s="119"/>
      <c r="C1" s="18"/>
      <c r="D1" s="19"/>
      <c r="F1" s="20"/>
    </row>
    <row r="2" spans="1:6" ht="5.0999999999999996" customHeight="1" thickBot="1" x14ac:dyDescent="0.25"/>
    <row r="3" spans="1:6" ht="39" customHeight="1" thickTop="1" x14ac:dyDescent="0.2">
      <c r="A3" s="35" t="s">
        <v>0</v>
      </c>
      <c r="B3" s="43" t="s">
        <v>1</v>
      </c>
      <c r="C3" s="44" t="s">
        <v>10</v>
      </c>
      <c r="D3" s="45" t="s">
        <v>2</v>
      </c>
      <c r="F3" s="5" t="s">
        <v>6</v>
      </c>
    </row>
    <row r="4" spans="1:6" ht="5.0999999999999996" customHeight="1" x14ac:dyDescent="0.2">
      <c r="A4" s="123"/>
      <c r="B4" s="124"/>
      <c r="C4" s="124"/>
      <c r="D4" s="125"/>
      <c r="F4" s="2"/>
    </row>
    <row r="5" spans="1:6" ht="38.25" x14ac:dyDescent="0.2">
      <c r="A5" s="46" t="s">
        <v>25</v>
      </c>
      <c r="B5" s="1" t="s">
        <v>49</v>
      </c>
      <c r="C5" s="16" t="s">
        <v>37</v>
      </c>
      <c r="D5" s="47">
        <v>1</v>
      </c>
      <c r="F5" s="77"/>
    </row>
    <row r="6" spans="1:6" ht="5.0999999999999996" customHeight="1" x14ac:dyDescent="0.2">
      <c r="A6" s="37"/>
      <c r="B6" s="12"/>
      <c r="C6" s="12"/>
      <c r="D6" s="38"/>
      <c r="F6" s="78"/>
    </row>
    <row r="7" spans="1:6" ht="20.100000000000001" customHeight="1" x14ac:dyDescent="0.2">
      <c r="A7" s="122" t="s">
        <v>11</v>
      </c>
      <c r="B7" s="1" t="s">
        <v>7</v>
      </c>
      <c r="C7" s="22">
        <v>0.9</v>
      </c>
      <c r="D7" s="97">
        <f>C7+C8</f>
        <v>1</v>
      </c>
      <c r="F7" s="120" t="s">
        <v>9</v>
      </c>
    </row>
    <row r="8" spans="1:6" ht="20.100000000000001" customHeight="1" x14ac:dyDescent="0.2">
      <c r="A8" s="122"/>
      <c r="B8" s="1" t="s">
        <v>8</v>
      </c>
      <c r="C8" s="22">
        <v>0.1</v>
      </c>
      <c r="D8" s="97"/>
      <c r="F8" s="121"/>
    </row>
    <row r="9" spans="1:6" ht="5.0999999999999996" customHeight="1" x14ac:dyDescent="0.2">
      <c r="A9" s="37"/>
      <c r="B9" s="12"/>
      <c r="C9" s="12"/>
      <c r="D9" s="39"/>
      <c r="F9" s="67"/>
    </row>
    <row r="10" spans="1:6" ht="20.100000000000001" customHeight="1" x14ac:dyDescent="0.2">
      <c r="A10" s="101" t="s">
        <v>74</v>
      </c>
      <c r="B10" s="1" t="s">
        <v>12</v>
      </c>
      <c r="C10" s="22">
        <v>0.05</v>
      </c>
      <c r="D10" s="97">
        <f>C10+C11+C12+C13</f>
        <v>1</v>
      </c>
      <c r="F10" s="104" t="s">
        <v>13</v>
      </c>
    </row>
    <row r="11" spans="1:6" ht="20.100000000000001" customHeight="1" x14ac:dyDescent="0.2">
      <c r="A11" s="101"/>
      <c r="B11" s="9" t="s">
        <v>29</v>
      </c>
      <c r="C11" s="22">
        <v>0.3</v>
      </c>
      <c r="D11" s="97"/>
      <c r="F11" s="104"/>
    </row>
    <row r="12" spans="1:6" ht="20.100000000000001" customHeight="1" x14ac:dyDescent="0.2">
      <c r="A12" s="101"/>
      <c r="B12" s="9" t="s">
        <v>31</v>
      </c>
      <c r="C12" s="22">
        <v>0.55000000000000004</v>
      </c>
      <c r="D12" s="97"/>
      <c r="F12" s="104"/>
    </row>
    <row r="13" spans="1:6" ht="20.100000000000001" customHeight="1" x14ac:dyDescent="0.2">
      <c r="A13" s="101"/>
      <c r="B13" s="83" t="s">
        <v>97</v>
      </c>
      <c r="C13" s="22">
        <v>0.1</v>
      </c>
      <c r="D13" s="97"/>
      <c r="F13" s="104"/>
    </row>
    <row r="14" spans="1:6" ht="5.0999999999999996" customHeight="1" x14ac:dyDescent="0.2">
      <c r="A14" s="48"/>
      <c r="B14" s="10"/>
      <c r="C14" s="11"/>
      <c r="D14" s="49"/>
      <c r="F14" s="17"/>
    </row>
    <row r="15" spans="1:6" ht="20.100000000000001" customHeight="1" x14ac:dyDescent="0.2">
      <c r="A15" s="101" t="s">
        <v>14</v>
      </c>
      <c r="B15" s="8" t="s">
        <v>30</v>
      </c>
      <c r="C15" s="22">
        <v>0.9</v>
      </c>
      <c r="D15" s="110">
        <f>C15+C16</f>
        <v>1</v>
      </c>
      <c r="F15" s="104" t="s">
        <v>13</v>
      </c>
    </row>
    <row r="16" spans="1:6" ht="20.100000000000001" customHeight="1" x14ac:dyDescent="0.2">
      <c r="A16" s="101"/>
      <c r="B16" s="84" t="s">
        <v>100</v>
      </c>
      <c r="C16" s="22">
        <v>0.1</v>
      </c>
      <c r="D16" s="112"/>
      <c r="F16" s="104"/>
    </row>
    <row r="17" spans="1:6" ht="5.0999999999999996" customHeight="1" x14ac:dyDescent="0.2">
      <c r="A17" s="126"/>
      <c r="B17" s="127"/>
      <c r="C17" s="127"/>
      <c r="D17" s="128"/>
      <c r="F17" s="68"/>
    </row>
    <row r="18" spans="1:6" ht="20.100000000000001" customHeight="1" x14ac:dyDescent="0.2">
      <c r="A18" s="101" t="s">
        <v>15</v>
      </c>
      <c r="B18" s="9" t="s">
        <v>12</v>
      </c>
      <c r="C18" s="22">
        <v>0.05</v>
      </c>
      <c r="D18" s="97">
        <f>SUM(C18:C22)</f>
        <v>1</v>
      </c>
      <c r="F18" s="98" t="s">
        <v>13</v>
      </c>
    </row>
    <row r="19" spans="1:6" ht="20.100000000000001" customHeight="1" x14ac:dyDescent="0.2">
      <c r="A19" s="101"/>
      <c r="B19" s="9" t="s">
        <v>29</v>
      </c>
      <c r="C19" s="22">
        <v>0.3</v>
      </c>
      <c r="D19" s="97"/>
      <c r="F19" s="100"/>
    </row>
    <row r="20" spans="1:6" ht="20.100000000000001" customHeight="1" x14ac:dyDescent="0.2">
      <c r="A20" s="101"/>
      <c r="B20" s="9" t="s">
        <v>31</v>
      </c>
      <c r="C20" s="22">
        <v>0.45</v>
      </c>
      <c r="D20" s="97"/>
      <c r="F20" s="100"/>
    </row>
    <row r="21" spans="1:6" ht="20.100000000000001" customHeight="1" x14ac:dyDescent="0.2">
      <c r="A21" s="101"/>
      <c r="B21" s="9" t="s">
        <v>32</v>
      </c>
      <c r="C21" s="22">
        <v>0.1</v>
      </c>
      <c r="D21" s="97"/>
      <c r="F21" s="100"/>
    </row>
    <row r="22" spans="1:6" ht="20.100000000000001" customHeight="1" x14ac:dyDescent="0.2">
      <c r="A22" s="101"/>
      <c r="B22" s="83" t="s">
        <v>99</v>
      </c>
      <c r="C22" s="22">
        <v>0.1</v>
      </c>
      <c r="D22" s="97"/>
      <c r="F22" s="99"/>
    </row>
    <row r="23" spans="1:6" ht="5.0999999999999996" customHeight="1" x14ac:dyDescent="0.2">
      <c r="A23" s="50"/>
      <c r="B23" s="14"/>
      <c r="C23" s="15"/>
      <c r="D23" s="51"/>
      <c r="F23" s="69"/>
    </row>
    <row r="24" spans="1:6" ht="20.100000000000001" customHeight="1" x14ac:dyDescent="0.2">
      <c r="A24" s="101" t="s">
        <v>16</v>
      </c>
      <c r="B24" s="7" t="s">
        <v>12</v>
      </c>
      <c r="C24" s="22">
        <v>0.05</v>
      </c>
      <c r="D24" s="97">
        <f>SUM(C24:C25)</f>
        <v>1</v>
      </c>
      <c r="F24" s="104" t="s">
        <v>13</v>
      </c>
    </row>
    <row r="25" spans="1:6" ht="20.100000000000001" customHeight="1" x14ac:dyDescent="0.2">
      <c r="A25" s="101"/>
      <c r="B25" s="7" t="s">
        <v>34</v>
      </c>
      <c r="C25" s="22">
        <v>0.95</v>
      </c>
      <c r="D25" s="97"/>
      <c r="F25" s="104"/>
    </row>
    <row r="26" spans="1:6" ht="5.0999999999999996" customHeight="1" x14ac:dyDescent="0.2">
      <c r="A26" s="48"/>
      <c r="B26" s="10"/>
      <c r="C26" s="11"/>
      <c r="D26" s="49"/>
      <c r="F26" s="17"/>
    </row>
    <row r="27" spans="1:6" ht="20.100000000000001" customHeight="1" x14ac:dyDescent="0.2">
      <c r="A27" s="101" t="s">
        <v>26</v>
      </c>
      <c r="B27" s="1" t="s">
        <v>33</v>
      </c>
      <c r="C27" s="22">
        <v>0.3</v>
      </c>
      <c r="D27" s="97">
        <f>SUM(C27:C30)</f>
        <v>1</v>
      </c>
      <c r="F27" s="108" t="s">
        <v>18</v>
      </c>
    </row>
    <row r="28" spans="1:6" ht="20.100000000000001" customHeight="1" x14ac:dyDescent="0.2">
      <c r="A28" s="101"/>
      <c r="B28" s="1" t="s">
        <v>35</v>
      </c>
      <c r="C28" s="22">
        <v>0.4</v>
      </c>
      <c r="D28" s="97"/>
      <c r="F28" s="108"/>
    </row>
    <row r="29" spans="1:6" ht="20.100000000000001" customHeight="1" x14ac:dyDescent="0.2">
      <c r="A29" s="101"/>
      <c r="B29" s="1" t="s">
        <v>36</v>
      </c>
      <c r="C29" s="22">
        <v>0.1</v>
      </c>
      <c r="D29" s="97"/>
      <c r="F29" s="108"/>
    </row>
    <row r="30" spans="1:6" ht="20.100000000000001" customHeight="1" x14ac:dyDescent="0.2">
      <c r="A30" s="101"/>
      <c r="B30" s="1" t="s">
        <v>17</v>
      </c>
      <c r="C30" s="22">
        <v>0.2</v>
      </c>
      <c r="D30" s="97"/>
      <c r="F30" s="108"/>
    </row>
    <row r="31" spans="1:6" ht="5.0999999999999996" customHeight="1" x14ac:dyDescent="0.2">
      <c r="A31" s="48"/>
      <c r="B31" s="10"/>
      <c r="C31" s="11"/>
      <c r="D31" s="49"/>
      <c r="F31" s="17"/>
    </row>
    <row r="32" spans="1:6" ht="20.100000000000001" customHeight="1" x14ac:dyDescent="0.2">
      <c r="A32" s="101" t="s">
        <v>27</v>
      </c>
      <c r="B32" s="1" t="s">
        <v>19</v>
      </c>
      <c r="C32" s="22">
        <v>0.4</v>
      </c>
      <c r="D32" s="97">
        <f>C32+C33</f>
        <v>1</v>
      </c>
      <c r="F32" s="104" t="s">
        <v>13</v>
      </c>
    </row>
    <row r="33" spans="1:6" ht="20.100000000000001" customHeight="1" x14ac:dyDescent="0.2">
      <c r="A33" s="101"/>
      <c r="B33" s="1" t="s">
        <v>95</v>
      </c>
      <c r="C33" s="22">
        <v>0.6</v>
      </c>
      <c r="D33" s="97"/>
      <c r="F33" s="104"/>
    </row>
    <row r="34" spans="1:6" s="13" customFormat="1" ht="5.0999999999999996" customHeight="1" x14ac:dyDescent="0.2">
      <c r="A34" s="48"/>
      <c r="B34" s="10"/>
      <c r="C34" s="11"/>
      <c r="D34" s="49"/>
      <c r="F34" s="21"/>
    </row>
    <row r="35" spans="1:6" ht="20.100000000000001" customHeight="1" x14ac:dyDescent="0.2">
      <c r="A35" s="101" t="s">
        <v>5</v>
      </c>
      <c r="B35" s="28" t="s">
        <v>40</v>
      </c>
      <c r="C35" s="22">
        <v>0.1</v>
      </c>
      <c r="D35" s="110">
        <f>C35+C36+C37</f>
        <v>1</v>
      </c>
      <c r="F35" s="98" t="s">
        <v>13</v>
      </c>
    </row>
    <row r="36" spans="1:6" ht="20.100000000000001" customHeight="1" x14ac:dyDescent="0.2">
      <c r="A36" s="101"/>
      <c r="B36" s="28" t="s">
        <v>39</v>
      </c>
      <c r="C36" s="22">
        <v>0.8</v>
      </c>
      <c r="D36" s="111"/>
      <c r="F36" s="100"/>
    </row>
    <row r="37" spans="1:6" ht="20.100000000000001" customHeight="1" x14ac:dyDescent="0.2">
      <c r="A37" s="101"/>
      <c r="B37" s="28" t="s">
        <v>75</v>
      </c>
      <c r="C37" s="16">
        <v>0.1</v>
      </c>
      <c r="D37" s="112"/>
      <c r="F37" s="99"/>
    </row>
    <row r="38" spans="1:6" ht="5.0999999999999996" customHeight="1" x14ac:dyDescent="0.2">
      <c r="A38" s="48"/>
      <c r="B38" s="25"/>
      <c r="C38" s="26"/>
      <c r="D38" s="52"/>
      <c r="F38" s="21"/>
    </row>
    <row r="39" spans="1:6" ht="20.100000000000001" customHeight="1" x14ac:dyDescent="0.2">
      <c r="A39" s="101" t="s">
        <v>50</v>
      </c>
      <c r="B39" s="28" t="s">
        <v>51</v>
      </c>
      <c r="C39" s="22">
        <v>0.6</v>
      </c>
      <c r="D39" s="97">
        <f>C39+C40</f>
        <v>1</v>
      </c>
      <c r="F39" s="105" t="s">
        <v>13</v>
      </c>
    </row>
    <row r="40" spans="1:6" ht="20.100000000000001" customHeight="1" x14ac:dyDescent="0.2">
      <c r="A40" s="101"/>
      <c r="B40" s="28" t="s">
        <v>96</v>
      </c>
      <c r="C40" s="22">
        <v>0.4</v>
      </c>
      <c r="D40" s="97"/>
      <c r="F40" s="105"/>
    </row>
    <row r="41" spans="1:6" ht="5.0999999999999996" customHeight="1" x14ac:dyDescent="0.2">
      <c r="A41" s="48"/>
      <c r="B41" s="10"/>
      <c r="C41" s="11"/>
      <c r="D41" s="49"/>
      <c r="F41" s="21"/>
    </row>
    <row r="42" spans="1:6" ht="20.100000000000001" customHeight="1" x14ac:dyDescent="0.2">
      <c r="A42" s="101" t="s">
        <v>52</v>
      </c>
      <c r="B42" s="28" t="s">
        <v>53</v>
      </c>
      <c r="C42" s="22">
        <v>0.7</v>
      </c>
      <c r="D42" s="97">
        <f>C42+C43</f>
        <v>1</v>
      </c>
      <c r="F42" s="105" t="s">
        <v>13</v>
      </c>
    </row>
    <row r="43" spans="1:6" ht="20.100000000000001" customHeight="1" x14ac:dyDescent="0.2">
      <c r="A43" s="101"/>
      <c r="B43" s="85" t="s">
        <v>94</v>
      </c>
      <c r="C43" s="22">
        <v>0.3</v>
      </c>
      <c r="D43" s="97"/>
      <c r="F43" s="105"/>
    </row>
    <row r="44" spans="1:6" ht="5.0999999999999996" customHeight="1" x14ac:dyDescent="0.2">
      <c r="A44" s="48"/>
      <c r="B44" s="10"/>
      <c r="C44" s="11"/>
      <c r="D44" s="49"/>
      <c r="F44" s="21"/>
    </row>
    <row r="45" spans="1:6" ht="20.100000000000001" customHeight="1" x14ac:dyDescent="0.2">
      <c r="A45" s="101" t="s">
        <v>54</v>
      </c>
      <c r="B45" s="28" t="s">
        <v>55</v>
      </c>
      <c r="C45" s="22">
        <v>0.7</v>
      </c>
      <c r="D45" s="97">
        <f>C45+C46</f>
        <v>1</v>
      </c>
      <c r="F45" s="105" t="s">
        <v>13</v>
      </c>
    </row>
    <row r="46" spans="1:6" ht="20.100000000000001" customHeight="1" x14ac:dyDescent="0.2">
      <c r="A46" s="101"/>
      <c r="B46" s="85" t="s">
        <v>94</v>
      </c>
      <c r="C46" s="22">
        <v>0.3</v>
      </c>
      <c r="D46" s="97"/>
      <c r="F46" s="105"/>
    </row>
    <row r="47" spans="1:6" ht="5.0999999999999996" customHeight="1" x14ac:dyDescent="0.2">
      <c r="A47" s="48"/>
      <c r="B47" s="10"/>
      <c r="C47" s="11"/>
      <c r="D47" s="49"/>
      <c r="F47" s="17"/>
    </row>
    <row r="48" spans="1:6" ht="20.100000000000001" customHeight="1" x14ac:dyDescent="0.2">
      <c r="A48" s="101" t="s">
        <v>20</v>
      </c>
      <c r="B48" s="1" t="s">
        <v>23</v>
      </c>
      <c r="C48" s="22">
        <v>0.5</v>
      </c>
      <c r="D48" s="97">
        <f>C48+C49</f>
        <v>1</v>
      </c>
      <c r="F48" s="108" t="s">
        <v>21</v>
      </c>
    </row>
    <row r="49" spans="1:6" ht="20.100000000000001" customHeight="1" x14ac:dyDescent="0.2">
      <c r="A49" s="101"/>
      <c r="B49" s="1" t="s">
        <v>112</v>
      </c>
      <c r="C49" s="22">
        <v>0.5</v>
      </c>
      <c r="D49" s="97"/>
      <c r="F49" s="108"/>
    </row>
    <row r="50" spans="1:6" ht="5.0999999999999996" customHeight="1" x14ac:dyDescent="0.2">
      <c r="A50" s="48"/>
      <c r="B50" s="10"/>
      <c r="C50" s="11"/>
      <c r="D50" s="49"/>
      <c r="F50" s="17"/>
    </row>
    <row r="51" spans="1:6" ht="20.100000000000001" customHeight="1" x14ac:dyDescent="0.2">
      <c r="A51" s="116" t="s">
        <v>44</v>
      </c>
      <c r="B51" s="1" t="s">
        <v>43</v>
      </c>
      <c r="C51" s="22">
        <v>0.5</v>
      </c>
      <c r="D51" s="97">
        <f>C51+C52</f>
        <v>1</v>
      </c>
      <c r="F51" s="104" t="s">
        <v>13</v>
      </c>
    </row>
    <row r="52" spans="1:6" ht="32.25" customHeight="1" x14ac:dyDescent="0.2">
      <c r="A52" s="117"/>
      <c r="B52" s="1" t="s">
        <v>42</v>
      </c>
      <c r="C52" s="22">
        <v>0.5</v>
      </c>
      <c r="D52" s="97"/>
      <c r="F52" s="104"/>
    </row>
    <row r="53" spans="1:6" ht="5.0999999999999996" customHeight="1" x14ac:dyDescent="0.2">
      <c r="A53" s="48"/>
      <c r="B53" s="10"/>
      <c r="C53" s="17"/>
      <c r="D53" s="49"/>
      <c r="F53" s="17"/>
    </row>
    <row r="54" spans="1:6" ht="38.25" x14ac:dyDescent="0.2">
      <c r="A54" s="101" t="s">
        <v>45</v>
      </c>
      <c r="B54" s="70" t="s">
        <v>76</v>
      </c>
      <c r="C54" s="22">
        <v>0.7</v>
      </c>
      <c r="D54" s="97">
        <f>C54+C55</f>
        <v>1</v>
      </c>
      <c r="F54" s="104" t="s">
        <v>13</v>
      </c>
    </row>
    <row r="55" spans="1:6" ht="20.100000000000001" customHeight="1" x14ac:dyDescent="0.2">
      <c r="A55" s="101"/>
      <c r="B55" s="86" t="s">
        <v>98</v>
      </c>
      <c r="C55" s="16">
        <v>0.3</v>
      </c>
      <c r="D55" s="97"/>
      <c r="F55" s="104"/>
    </row>
    <row r="56" spans="1:6" ht="5.0999999999999996" customHeight="1" x14ac:dyDescent="0.2">
      <c r="A56" s="48"/>
      <c r="B56" s="14"/>
      <c r="C56" s="17"/>
      <c r="D56" s="49"/>
      <c r="F56" s="17"/>
    </row>
    <row r="57" spans="1:6" ht="20.100000000000001" customHeight="1" x14ac:dyDescent="0.2">
      <c r="A57" s="95" t="s">
        <v>28</v>
      </c>
      <c r="B57" s="71" t="s">
        <v>3</v>
      </c>
      <c r="C57" s="22">
        <v>0.05</v>
      </c>
      <c r="D57" s="110">
        <f>SUM(C57:C60)</f>
        <v>1</v>
      </c>
      <c r="F57" s="98" t="s">
        <v>13</v>
      </c>
    </row>
    <row r="58" spans="1:6" ht="20.100000000000001" customHeight="1" x14ac:dyDescent="0.2">
      <c r="A58" s="109"/>
      <c r="B58" s="71" t="s">
        <v>107</v>
      </c>
      <c r="C58" s="22">
        <v>0.5</v>
      </c>
      <c r="D58" s="111"/>
      <c r="F58" s="100"/>
    </row>
    <row r="59" spans="1:6" ht="20.100000000000001" customHeight="1" x14ac:dyDescent="0.2">
      <c r="A59" s="109"/>
      <c r="B59" s="71" t="s">
        <v>106</v>
      </c>
      <c r="C59" s="22">
        <v>0.3</v>
      </c>
      <c r="D59" s="111"/>
      <c r="F59" s="100"/>
    </row>
    <row r="60" spans="1:6" ht="20.100000000000001" customHeight="1" x14ac:dyDescent="0.2">
      <c r="A60" s="96"/>
      <c r="B60" s="86" t="s">
        <v>105</v>
      </c>
      <c r="C60" s="22">
        <v>0.15</v>
      </c>
      <c r="D60" s="112"/>
      <c r="F60" s="99"/>
    </row>
    <row r="61" spans="1:6" ht="5.0999999999999996" customHeight="1" x14ac:dyDescent="0.2">
      <c r="A61" s="48"/>
      <c r="B61" s="73"/>
      <c r="C61" s="24"/>
      <c r="D61" s="52"/>
      <c r="F61" s="17"/>
    </row>
    <row r="62" spans="1:6" ht="20.100000000000001" customHeight="1" x14ac:dyDescent="0.2">
      <c r="A62" s="101" t="s">
        <v>22</v>
      </c>
      <c r="B62" s="71" t="s">
        <v>108</v>
      </c>
      <c r="C62" s="22">
        <v>0.8</v>
      </c>
      <c r="D62" s="97">
        <f>C62+C63</f>
        <v>1</v>
      </c>
      <c r="F62" s="104" t="s">
        <v>13</v>
      </c>
    </row>
    <row r="63" spans="1:6" ht="20.100000000000001" customHeight="1" x14ac:dyDescent="0.2">
      <c r="A63" s="101"/>
      <c r="B63" s="86" t="s">
        <v>98</v>
      </c>
      <c r="C63" s="16">
        <v>0.2</v>
      </c>
      <c r="D63" s="97"/>
      <c r="F63" s="104"/>
    </row>
    <row r="64" spans="1:6" ht="5.0999999999999996" customHeight="1" x14ac:dyDescent="0.2">
      <c r="A64" s="48"/>
      <c r="B64" s="73"/>
      <c r="C64" s="24"/>
      <c r="D64" s="52"/>
      <c r="F64" s="17"/>
    </row>
    <row r="65" spans="1:6" ht="24.95" customHeight="1" x14ac:dyDescent="0.2">
      <c r="A65" s="101" t="s">
        <v>111</v>
      </c>
      <c r="B65" s="74" t="s">
        <v>109</v>
      </c>
      <c r="C65" s="22">
        <v>0.8</v>
      </c>
      <c r="D65" s="97">
        <f>SUM(C65:C66)</f>
        <v>1</v>
      </c>
      <c r="F65" s="120" t="s">
        <v>110</v>
      </c>
    </row>
    <row r="66" spans="1:6" ht="20.100000000000001" customHeight="1" x14ac:dyDescent="0.2">
      <c r="A66" s="101"/>
      <c r="B66" s="86" t="s">
        <v>101</v>
      </c>
      <c r="C66" s="16">
        <v>0.2</v>
      </c>
      <c r="D66" s="97"/>
      <c r="F66" s="121"/>
    </row>
    <row r="67" spans="1:6" ht="5.0999999999999996" customHeight="1" x14ac:dyDescent="0.2">
      <c r="A67" s="48"/>
      <c r="B67" s="73"/>
      <c r="C67" s="24"/>
      <c r="D67" s="52"/>
      <c r="F67" s="17"/>
    </row>
    <row r="68" spans="1:6" ht="20.100000000000001" customHeight="1" x14ac:dyDescent="0.2">
      <c r="A68" s="101" t="s">
        <v>4</v>
      </c>
      <c r="B68" s="72" t="s">
        <v>41</v>
      </c>
      <c r="C68" s="61">
        <v>0.9</v>
      </c>
      <c r="D68" s="110">
        <f>C68+C69</f>
        <v>1</v>
      </c>
      <c r="F68" s="98" t="s">
        <v>13</v>
      </c>
    </row>
    <row r="69" spans="1:6" ht="20.100000000000001" customHeight="1" x14ac:dyDescent="0.2">
      <c r="A69" s="101"/>
      <c r="B69" s="86" t="s">
        <v>98</v>
      </c>
      <c r="C69" s="16">
        <v>0.1</v>
      </c>
      <c r="D69" s="112"/>
      <c r="F69" s="99"/>
    </row>
    <row r="70" spans="1:6" ht="5.0999999999999996" customHeight="1" x14ac:dyDescent="0.2">
      <c r="A70" s="48"/>
      <c r="B70" s="75"/>
      <c r="C70" s="24"/>
      <c r="D70" s="52"/>
      <c r="F70" s="21"/>
    </row>
    <row r="71" spans="1:6" ht="30" customHeight="1" x14ac:dyDescent="0.2">
      <c r="A71" s="59" t="s">
        <v>113</v>
      </c>
      <c r="B71" s="72" t="s">
        <v>79</v>
      </c>
      <c r="C71" s="22">
        <v>1</v>
      </c>
      <c r="D71" s="60">
        <f>SUM(C71)</f>
        <v>1</v>
      </c>
      <c r="F71" s="62" t="s">
        <v>13</v>
      </c>
    </row>
    <row r="72" spans="1:6" ht="5.0999999999999996" customHeight="1" x14ac:dyDescent="0.2">
      <c r="A72" s="48"/>
      <c r="B72" s="75"/>
      <c r="C72" s="24"/>
      <c r="D72" s="52"/>
      <c r="F72" s="21"/>
    </row>
    <row r="73" spans="1:6" ht="20.100000000000001" customHeight="1" x14ac:dyDescent="0.2">
      <c r="A73" s="101" t="s">
        <v>46</v>
      </c>
      <c r="B73" s="72" t="s">
        <v>24</v>
      </c>
      <c r="C73" s="22">
        <v>0.5</v>
      </c>
      <c r="D73" s="97">
        <f>C73+C74</f>
        <v>1</v>
      </c>
      <c r="F73" s="104" t="s">
        <v>13</v>
      </c>
    </row>
    <row r="74" spans="1:6" ht="20.100000000000001" customHeight="1" x14ac:dyDescent="0.2">
      <c r="A74" s="101"/>
      <c r="B74" s="86" t="s">
        <v>98</v>
      </c>
      <c r="C74" s="16">
        <v>0.5</v>
      </c>
      <c r="D74" s="97"/>
      <c r="F74" s="104"/>
    </row>
    <row r="75" spans="1:6" ht="5.0999999999999996" customHeight="1" x14ac:dyDescent="0.2">
      <c r="A75" s="48"/>
      <c r="B75" s="75"/>
      <c r="C75" s="26"/>
      <c r="D75" s="52"/>
      <c r="F75" s="21"/>
    </row>
    <row r="76" spans="1:6" ht="20.100000000000001" customHeight="1" x14ac:dyDescent="0.2">
      <c r="A76" s="101" t="s">
        <v>48</v>
      </c>
      <c r="B76" s="72" t="s">
        <v>24</v>
      </c>
      <c r="C76" s="22">
        <v>0.8</v>
      </c>
      <c r="D76" s="97">
        <f>C76+C77</f>
        <v>1</v>
      </c>
      <c r="F76" s="104" t="s">
        <v>13</v>
      </c>
    </row>
    <row r="77" spans="1:6" ht="20.100000000000001" customHeight="1" x14ac:dyDescent="0.2">
      <c r="A77" s="101"/>
      <c r="B77" s="86" t="s">
        <v>98</v>
      </c>
      <c r="C77" s="16">
        <v>0.2</v>
      </c>
      <c r="D77" s="97"/>
      <c r="F77" s="104"/>
    </row>
    <row r="78" spans="1:6" ht="5.0999999999999996" customHeight="1" x14ac:dyDescent="0.2">
      <c r="A78" s="48"/>
      <c r="B78" s="75"/>
      <c r="C78" s="26"/>
      <c r="D78" s="52"/>
      <c r="F78" s="17"/>
    </row>
    <row r="79" spans="1:6" ht="20.100000000000001" customHeight="1" x14ac:dyDescent="0.2">
      <c r="A79" s="63" t="s">
        <v>85</v>
      </c>
      <c r="B79" s="72" t="s">
        <v>24</v>
      </c>
      <c r="C79" s="62">
        <v>1</v>
      </c>
      <c r="D79" s="64">
        <f>SUM(C79)</f>
        <v>1</v>
      </c>
      <c r="F79" s="66" t="s">
        <v>86</v>
      </c>
    </row>
    <row r="80" spans="1:6" ht="5.0999999999999996" customHeight="1" x14ac:dyDescent="0.2">
      <c r="A80" s="48"/>
      <c r="B80" s="75"/>
      <c r="C80" s="26"/>
      <c r="D80" s="52"/>
      <c r="F80" s="17"/>
    </row>
    <row r="81" spans="1:6" ht="20.100000000000001" customHeight="1" x14ac:dyDescent="0.2">
      <c r="A81" s="101" t="s">
        <v>80</v>
      </c>
      <c r="B81" s="72" t="s">
        <v>24</v>
      </c>
      <c r="C81" s="62">
        <v>0.8</v>
      </c>
      <c r="D81" s="97">
        <f>C81+C82</f>
        <v>1</v>
      </c>
      <c r="F81" s="102" t="s">
        <v>104</v>
      </c>
    </row>
    <row r="82" spans="1:6" ht="20.100000000000001" customHeight="1" x14ac:dyDescent="0.2">
      <c r="A82" s="101"/>
      <c r="B82" s="71" t="s">
        <v>81</v>
      </c>
      <c r="C82" s="16">
        <v>0.2</v>
      </c>
      <c r="D82" s="97"/>
      <c r="F82" s="103"/>
    </row>
    <row r="83" spans="1:6" ht="5.0999999999999996" customHeight="1" x14ac:dyDescent="0.2">
      <c r="A83" s="48"/>
      <c r="B83" s="75"/>
      <c r="C83" s="26"/>
      <c r="D83" s="52"/>
      <c r="F83" s="21"/>
    </row>
    <row r="84" spans="1:6" ht="20.100000000000001" customHeight="1" x14ac:dyDescent="0.2">
      <c r="A84" s="101" t="s">
        <v>82</v>
      </c>
      <c r="B84" s="72" t="s">
        <v>24</v>
      </c>
      <c r="C84" s="62">
        <v>0.8</v>
      </c>
      <c r="D84" s="97">
        <f>C84+C85</f>
        <v>1</v>
      </c>
      <c r="F84" s="104" t="s">
        <v>13</v>
      </c>
    </row>
    <row r="85" spans="1:6" ht="20.100000000000001" customHeight="1" x14ac:dyDescent="0.2">
      <c r="A85" s="101"/>
      <c r="B85" s="71" t="s">
        <v>102</v>
      </c>
      <c r="C85" s="16">
        <v>0.2</v>
      </c>
      <c r="D85" s="97"/>
      <c r="F85" s="104"/>
    </row>
    <row r="86" spans="1:6" ht="5.0999999999999996" customHeight="1" x14ac:dyDescent="0.2">
      <c r="A86" s="48"/>
      <c r="B86" s="75"/>
      <c r="C86" s="26"/>
      <c r="D86" s="52"/>
      <c r="F86" s="21"/>
    </row>
    <row r="87" spans="1:6" s="30" customFormat="1" ht="20.100000000000001" customHeight="1" x14ac:dyDescent="0.2">
      <c r="A87" s="101" t="s">
        <v>83</v>
      </c>
      <c r="B87" s="71" t="s">
        <v>57</v>
      </c>
      <c r="C87" s="22">
        <v>0.8</v>
      </c>
      <c r="D87" s="97">
        <f>SUM(C87:C88)</f>
        <v>1</v>
      </c>
      <c r="F87" s="105" t="s">
        <v>13</v>
      </c>
    </row>
    <row r="88" spans="1:6" s="30" customFormat="1" ht="20.100000000000001" customHeight="1" x14ac:dyDescent="0.2">
      <c r="A88" s="101"/>
      <c r="B88" s="86" t="s">
        <v>98</v>
      </c>
      <c r="C88" s="22">
        <v>0.2</v>
      </c>
      <c r="D88" s="97"/>
      <c r="F88" s="105"/>
    </row>
    <row r="89" spans="1:6" s="30" customFormat="1" ht="5.0999999999999996" customHeight="1" x14ac:dyDescent="0.2">
      <c r="A89" s="53"/>
      <c r="B89" s="73"/>
      <c r="C89" s="31"/>
      <c r="D89" s="52"/>
      <c r="F89" s="21"/>
    </row>
    <row r="90" spans="1:6" s="30" customFormat="1" ht="19.5" customHeight="1" x14ac:dyDescent="0.2">
      <c r="A90" s="101" t="s">
        <v>84</v>
      </c>
      <c r="B90" s="71" t="s">
        <v>58</v>
      </c>
      <c r="C90" s="22">
        <v>0.8</v>
      </c>
      <c r="D90" s="97">
        <f>SUM(C90:C91)</f>
        <v>1</v>
      </c>
      <c r="F90" s="105" t="s">
        <v>13</v>
      </c>
    </row>
    <row r="91" spans="1:6" s="30" customFormat="1" ht="20.100000000000001" customHeight="1" x14ac:dyDescent="0.2">
      <c r="A91" s="101"/>
      <c r="B91" s="86" t="s">
        <v>98</v>
      </c>
      <c r="C91" s="22">
        <v>0.2</v>
      </c>
      <c r="D91" s="97"/>
      <c r="F91" s="105"/>
    </row>
    <row r="92" spans="1:6" ht="5.0999999999999996" customHeight="1" x14ac:dyDescent="0.2">
      <c r="A92" s="48"/>
      <c r="B92" s="75"/>
      <c r="C92" s="26"/>
      <c r="D92" s="52"/>
      <c r="F92" s="21"/>
    </row>
    <row r="93" spans="1:6" ht="33" customHeight="1" x14ac:dyDescent="0.2">
      <c r="A93" s="95" t="s">
        <v>103</v>
      </c>
      <c r="B93" s="76" t="s">
        <v>38</v>
      </c>
      <c r="C93" s="62">
        <v>0.5</v>
      </c>
      <c r="D93" s="110">
        <f>C93+C95</f>
        <v>1</v>
      </c>
      <c r="F93" s="98" t="s">
        <v>13</v>
      </c>
    </row>
    <row r="94" spans="1:6" ht="20.25" hidden="1" customHeight="1" x14ac:dyDescent="0.2">
      <c r="A94" s="109"/>
      <c r="B94" s="76"/>
      <c r="C94" s="91"/>
      <c r="D94" s="111"/>
      <c r="F94" s="100"/>
    </row>
    <row r="95" spans="1:6" ht="25.5" customHeight="1" x14ac:dyDescent="0.2">
      <c r="A95" s="96"/>
      <c r="B95" s="86" t="s">
        <v>98</v>
      </c>
      <c r="C95" s="62">
        <v>0.5</v>
      </c>
      <c r="D95" s="112"/>
      <c r="F95" s="99"/>
    </row>
    <row r="96" spans="1:6" s="30" customFormat="1" ht="5.0999999999999996" customHeight="1" x14ac:dyDescent="0.2">
      <c r="A96" s="53"/>
      <c r="B96" s="23"/>
      <c r="C96" s="31"/>
      <c r="D96" s="52"/>
      <c r="F96" s="21"/>
    </row>
    <row r="97" spans="1:6" ht="18.75" customHeight="1" x14ac:dyDescent="0.2">
      <c r="A97" s="95" t="s">
        <v>77</v>
      </c>
      <c r="B97" s="27" t="s">
        <v>24</v>
      </c>
      <c r="C97" s="62">
        <v>0.7</v>
      </c>
      <c r="D97" s="97">
        <f>C97+C98</f>
        <v>1</v>
      </c>
      <c r="F97" s="98" t="s">
        <v>13</v>
      </c>
    </row>
    <row r="98" spans="1:6" ht="18.75" customHeight="1" x14ac:dyDescent="0.2">
      <c r="A98" s="96"/>
      <c r="B98" s="29" t="s">
        <v>78</v>
      </c>
      <c r="C98" s="62">
        <v>0.3</v>
      </c>
      <c r="D98" s="97"/>
      <c r="F98" s="99"/>
    </row>
    <row r="99" spans="1:6" s="30" customFormat="1" ht="5.0999999999999996" customHeight="1" x14ac:dyDescent="0.2">
      <c r="A99" s="53"/>
      <c r="B99" s="23"/>
      <c r="C99" s="31"/>
      <c r="D99" s="52"/>
      <c r="F99" s="21"/>
    </row>
    <row r="100" spans="1:6" ht="18.75" customHeight="1" x14ac:dyDescent="0.2">
      <c r="A100" s="95" t="s">
        <v>92</v>
      </c>
      <c r="B100" s="27" t="s">
        <v>93</v>
      </c>
      <c r="C100" s="81">
        <v>0.8</v>
      </c>
      <c r="D100" s="97">
        <f>SUM(C100:C101)</f>
        <v>1</v>
      </c>
      <c r="F100" s="98" t="s">
        <v>13</v>
      </c>
    </row>
    <row r="101" spans="1:6" ht="18.75" customHeight="1" x14ac:dyDescent="0.2">
      <c r="A101" s="96"/>
      <c r="B101" s="86" t="s">
        <v>98</v>
      </c>
      <c r="C101" s="81">
        <v>0.2</v>
      </c>
      <c r="D101" s="97"/>
      <c r="F101" s="99"/>
    </row>
    <row r="102" spans="1:6" s="30" customFormat="1" ht="5.0999999999999996" customHeight="1" x14ac:dyDescent="0.2">
      <c r="A102" s="53"/>
      <c r="B102" s="23"/>
      <c r="C102" s="31"/>
      <c r="D102" s="52"/>
      <c r="F102" s="21"/>
    </row>
    <row r="103" spans="1:6" ht="21.75" customHeight="1" x14ac:dyDescent="0.2">
      <c r="A103" s="101" t="s">
        <v>87</v>
      </c>
      <c r="B103" s="29" t="s">
        <v>89</v>
      </c>
      <c r="C103" s="81">
        <v>0.7</v>
      </c>
      <c r="D103" s="97">
        <f>SUM(C103:C105)</f>
        <v>1</v>
      </c>
      <c r="F103" s="98" t="s">
        <v>13</v>
      </c>
    </row>
    <row r="104" spans="1:6" ht="21.75" customHeight="1" x14ac:dyDescent="0.2">
      <c r="A104" s="95"/>
      <c r="B104" s="29" t="s">
        <v>88</v>
      </c>
      <c r="C104" s="80">
        <v>0.1</v>
      </c>
      <c r="D104" s="110"/>
      <c r="F104" s="100"/>
    </row>
    <row r="105" spans="1:6" ht="21.75" customHeight="1" x14ac:dyDescent="0.2">
      <c r="A105" s="101"/>
      <c r="B105" s="85" t="s">
        <v>98</v>
      </c>
      <c r="C105" s="81">
        <v>0.2</v>
      </c>
      <c r="D105" s="97"/>
      <c r="F105" s="99"/>
    </row>
    <row r="106" spans="1:6" s="30" customFormat="1" ht="5.0999999999999996" customHeight="1" x14ac:dyDescent="0.2">
      <c r="A106" s="53"/>
      <c r="B106" s="23"/>
      <c r="C106" s="31"/>
      <c r="D106" s="52"/>
      <c r="F106" s="21"/>
    </row>
    <row r="107" spans="1:6" ht="39.75" customHeight="1" thickBot="1" x14ac:dyDescent="0.25">
      <c r="A107" s="89" t="s">
        <v>124</v>
      </c>
      <c r="B107" s="90" t="s">
        <v>125</v>
      </c>
      <c r="C107" s="88">
        <v>1</v>
      </c>
      <c r="D107" s="82">
        <f>SUM(C107)</f>
        <v>1</v>
      </c>
      <c r="F107" s="94" t="s">
        <v>126</v>
      </c>
    </row>
    <row r="108" spans="1:6" s="30" customFormat="1" ht="5.0999999999999996" customHeight="1" thickTop="1" x14ac:dyDescent="0.2">
      <c r="A108" s="53"/>
      <c r="B108" s="23"/>
      <c r="C108" s="31"/>
      <c r="D108" s="52"/>
      <c r="F108" s="21"/>
    </row>
    <row r="109" spans="1:6" ht="39.75" customHeight="1" thickBot="1" x14ac:dyDescent="0.25">
      <c r="A109" s="89" t="s">
        <v>115</v>
      </c>
      <c r="B109" s="90" t="s">
        <v>119</v>
      </c>
      <c r="C109" s="88">
        <v>1</v>
      </c>
      <c r="D109" s="82">
        <f>SUM(C109)</f>
        <v>1</v>
      </c>
      <c r="F109" s="87" t="s">
        <v>120</v>
      </c>
    </row>
    <row r="110" spans="1:6" ht="13.5" thickTop="1" x14ac:dyDescent="0.2">
      <c r="A110" s="79" t="s">
        <v>73</v>
      </c>
      <c r="F110" s="6"/>
    </row>
    <row r="111" spans="1:6" x14ac:dyDescent="0.2">
      <c r="A111" s="32"/>
      <c r="F111" s="65"/>
    </row>
    <row r="112" spans="1:6" ht="13.5" thickBot="1" x14ac:dyDescent="0.25">
      <c r="B112" s="33"/>
      <c r="C112" s="33"/>
      <c r="D112" s="33"/>
    </row>
    <row r="113" spans="1:4" ht="33" customHeight="1" thickTop="1" x14ac:dyDescent="0.2">
      <c r="A113" s="35" t="s">
        <v>0</v>
      </c>
      <c r="B113" s="135" t="s">
        <v>91</v>
      </c>
      <c r="C113" s="136"/>
      <c r="D113" s="137"/>
    </row>
    <row r="114" spans="1:4" ht="0.75" customHeight="1" x14ac:dyDescent="0.2">
      <c r="A114" s="123"/>
      <c r="B114" s="124"/>
      <c r="C114" s="124"/>
      <c r="D114" s="125"/>
    </row>
    <row r="115" spans="1:4" ht="28.5" customHeight="1" x14ac:dyDescent="0.2">
      <c r="A115" s="36" t="s">
        <v>59</v>
      </c>
      <c r="B115" s="138" t="s">
        <v>114</v>
      </c>
      <c r="C115" s="139"/>
      <c r="D115" s="140"/>
    </row>
    <row r="116" spans="1:4" ht="5.25" customHeight="1" x14ac:dyDescent="0.2">
      <c r="A116" s="37"/>
      <c r="B116" s="12"/>
      <c r="C116" s="12"/>
      <c r="D116" s="38"/>
    </row>
    <row r="117" spans="1:4" ht="22.5" customHeight="1" x14ac:dyDescent="0.2">
      <c r="A117" s="36" t="s">
        <v>64</v>
      </c>
      <c r="B117" s="113" t="s">
        <v>67</v>
      </c>
      <c r="C117" s="114"/>
      <c r="D117" s="115"/>
    </row>
    <row r="118" spans="1:4" ht="5.25" customHeight="1" x14ac:dyDescent="0.2">
      <c r="A118" s="37"/>
      <c r="B118" s="12"/>
      <c r="C118" s="12"/>
      <c r="D118" s="38"/>
    </row>
    <row r="119" spans="1:4" ht="25.5" x14ac:dyDescent="0.2">
      <c r="A119" s="36" t="s">
        <v>90</v>
      </c>
      <c r="B119" s="129" t="s">
        <v>70</v>
      </c>
      <c r="C119" s="130"/>
      <c r="D119" s="131"/>
    </row>
    <row r="120" spans="1:4" ht="5.25" customHeight="1" x14ac:dyDescent="0.2">
      <c r="A120" s="40"/>
      <c r="B120" s="34"/>
      <c r="C120" s="34"/>
      <c r="D120" s="41"/>
    </row>
    <row r="121" spans="1:4" ht="54" customHeight="1" x14ac:dyDescent="0.2">
      <c r="A121" s="92" t="s">
        <v>72</v>
      </c>
      <c r="B121" s="141" t="s">
        <v>121</v>
      </c>
      <c r="C121" s="142"/>
      <c r="D121" s="143"/>
    </row>
    <row r="122" spans="1:4" ht="6" customHeight="1" x14ac:dyDescent="0.2">
      <c r="A122" s="40"/>
      <c r="B122" s="34"/>
      <c r="C122" s="34"/>
      <c r="D122" s="41"/>
    </row>
    <row r="123" spans="1:4" ht="63" customHeight="1" x14ac:dyDescent="0.2">
      <c r="A123" s="93" t="s">
        <v>65</v>
      </c>
      <c r="B123" s="141" t="s">
        <v>122</v>
      </c>
      <c r="C123" s="142"/>
      <c r="D123" s="143"/>
    </row>
    <row r="124" spans="1:4" ht="6" customHeight="1" x14ac:dyDescent="0.2">
      <c r="A124" s="40"/>
      <c r="B124" s="54"/>
      <c r="C124" s="54"/>
      <c r="D124" s="55"/>
    </row>
    <row r="125" spans="1:4" ht="58.5" customHeight="1" x14ac:dyDescent="0.2">
      <c r="A125" s="92" t="s">
        <v>66</v>
      </c>
      <c r="B125" s="141" t="s">
        <v>122</v>
      </c>
      <c r="C125" s="142"/>
      <c r="D125" s="143"/>
    </row>
    <row r="126" spans="1:4" ht="6" customHeight="1" x14ac:dyDescent="0.2">
      <c r="A126" s="40"/>
      <c r="B126" s="34"/>
      <c r="C126" s="34"/>
      <c r="D126" s="41"/>
    </row>
    <row r="127" spans="1:4" ht="33.75" customHeight="1" x14ac:dyDescent="0.2">
      <c r="A127" s="36" t="s">
        <v>60</v>
      </c>
      <c r="B127" s="113" t="s">
        <v>68</v>
      </c>
      <c r="C127" s="114"/>
      <c r="D127" s="115"/>
    </row>
    <row r="128" spans="1:4" ht="6" customHeight="1" x14ac:dyDescent="0.2">
      <c r="A128" s="56"/>
      <c r="B128" s="57"/>
      <c r="C128" s="57"/>
      <c r="D128" s="58"/>
    </row>
    <row r="129" spans="1:4" ht="33.75" customHeight="1" x14ac:dyDescent="0.2">
      <c r="A129" s="36" t="s">
        <v>61</v>
      </c>
      <c r="B129" s="129" t="s">
        <v>63</v>
      </c>
      <c r="C129" s="130"/>
      <c r="D129" s="131"/>
    </row>
    <row r="130" spans="1:4" ht="6" customHeight="1" x14ac:dyDescent="0.2">
      <c r="A130" s="40"/>
      <c r="B130" s="34"/>
      <c r="C130" s="34"/>
      <c r="D130" s="41"/>
    </row>
    <row r="131" spans="1:4" ht="27" customHeight="1" x14ac:dyDescent="0.2">
      <c r="A131" s="36" t="s">
        <v>69</v>
      </c>
      <c r="B131" s="144" t="s">
        <v>71</v>
      </c>
      <c r="C131" s="145"/>
      <c r="D131" s="146"/>
    </row>
    <row r="132" spans="1:4" ht="6" customHeight="1" x14ac:dyDescent="0.2">
      <c r="A132" s="40"/>
      <c r="B132" s="34"/>
      <c r="C132" s="34"/>
      <c r="D132" s="41"/>
    </row>
    <row r="133" spans="1:4" ht="57" customHeight="1" x14ac:dyDescent="0.2">
      <c r="A133" s="92" t="s">
        <v>116</v>
      </c>
      <c r="B133" s="147" t="s">
        <v>123</v>
      </c>
      <c r="C133" s="148"/>
      <c r="D133" s="149"/>
    </row>
    <row r="134" spans="1:4" ht="6" customHeight="1" x14ac:dyDescent="0.2">
      <c r="A134" s="40"/>
      <c r="B134" s="34"/>
      <c r="C134" s="34"/>
      <c r="D134" s="41"/>
    </row>
    <row r="135" spans="1:4" ht="33.75" customHeight="1" x14ac:dyDescent="0.2">
      <c r="A135" s="36" t="s">
        <v>62</v>
      </c>
      <c r="B135" s="129" t="s">
        <v>117</v>
      </c>
      <c r="C135" s="130"/>
      <c r="D135" s="131"/>
    </row>
    <row r="136" spans="1:4" ht="6" customHeight="1" x14ac:dyDescent="0.2">
      <c r="A136" s="40"/>
      <c r="B136" s="34"/>
      <c r="C136" s="34"/>
      <c r="D136" s="41"/>
    </row>
    <row r="137" spans="1:4" ht="33.75" customHeight="1" x14ac:dyDescent="0.2">
      <c r="A137" s="36" t="s">
        <v>47</v>
      </c>
      <c r="B137" s="129" t="s">
        <v>118</v>
      </c>
      <c r="C137" s="130"/>
      <c r="D137" s="131"/>
    </row>
    <row r="138" spans="1:4" ht="6" hidden="1" customHeight="1" x14ac:dyDescent="0.2">
      <c r="A138" s="40"/>
      <c r="B138" s="34"/>
      <c r="C138" s="34"/>
      <c r="D138" s="41"/>
    </row>
    <row r="139" spans="1:4" ht="33.75" hidden="1" customHeight="1" x14ac:dyDescent="0.2">
      <c r="A139" s="42"/>
      <c r="B139" s="132"/>
      <c r="C139" s="133"/>
      <c r="D139" s="134"/>
    </row>
    <row r="140" spans="1:4" ht="19.5" customHeight="1" thickBot="1" x14ac:dyDescent="0.25">
      <c r="A140" s="106" t="s">
        <v>73</v>
      </c>
      <c r="B140" s="106"/>
      <c r="C140" s="106"/>
      <c r="D140" s="107"/>
    </row>
    <row r="141" spans="1:4" ht="13.5" thickTop="1" x14ac:dyDescent="0.2">
      <c r="A141" s="32"/>
    </row>
    <row r="142" spans="1:4" ht="13.5" customHeight="1" x14ac:dyDescent="0.2"/>
    <row r="143" spans="1:4" ht="13.5" customHeight="1" x14ac:dyDescent="0.2"/>
    <row r="144" spans="1: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</sheetData>
  <mergeCells count="103">
    <mergeCell ref="B135:D135"/>
    <mergeCell ref="B139:D139"/>
    <mergeCell ref="B137:D137"/>
    <mergeCell ref="A114:D114"/>
    <mergeCell ref="B113:D113"/>
    <mergeCell ref="B115:D115"/>
    <mergeCell ref="B119:D119"/>
    <mergeCell ref="B121:D121"/>
    <mergeCell ref="B127:D127"/>
    <mergeCell ref="B123:D123"/>
    <mergeCell ref="B125:D125"/>
    <mergeCell ref="B131:D131"/>
    <mergeCell ref="B133:D133"/>
    <mergeCell ref="B129:D129"/>
    <mergeCell ref="A54:A55"/>
    <mergeCell ref="D54:D55"/>
    <mergeCell ref="A73:A74"/>
    <mergeCell ref="D73:D74"/>
    <mergeCell ref="A62:A63"/>
    <mergeCell ref="D62:D63"/>
    <mergeCell ref="A57:A60"/>
    <mergeCell ref="D57:D60"/>
    <mergeCell ref="A65:A66"/>
    <mergeCell ref="D65:D66"/>
    <mergeCell ref="A32:A33"/>
    <mergeCell ref="D32:D33"/>
    <mergeCell ref="A48:A49"/>
    <mergeCell ref="D48:D49"/>
    <mergeCell ref="A35:A37"/>
    <mergeCell ref="D35:D37"/>
    <mergeCell ref="A39:A40"/>
    <mergeCell ref="D39:D40"/>
    <mergeCell ref="A42:A43"/>
    <mergeCell ref="D42:D43"/>
    <mergeCell ref="A45:A46"/>
    <mergeCell ref="D45:D46"/>
    <mergeCell ref="A1:B1"/>
    <mergeCell ref="F62:F63"/>
    <mergeCell ref="F65:F66"/>
    <mergeCell ref="F27:F30"/>
    <mergeCell ref="F32:F33"/>
    <mergeCell ref="F7:F8"/>
    <mergeCell ref="F10:F13"/>
    <mergeCell ref="F15:F16"/>
    <mergeCell ref="F18:F22"/>
    <mergeCell ref="F24:F25"/>
    <mergeCell ref="D7:D8"/>
    <mergeCell ref="A7:A8"/>
    <mergeCell ref="A10:A13"/>
    <mergeCell ref="D10:D13"/>
    <mergeCell ref="A4:D4"/>
    <mergeCell ref="A15:A16"/>
    <mergeCell ref="D15:D16"/>
    <mergeCell ref="A18:A22"/>
    <mergeCell ref="D18:D22"/>
    <mergeCell ref="A17:D17"/>
    <mergeCell ref="A24:A25"/>
    <mergeCell ref="D24:D25"/>
    <mergeCell ref="A27:A30"/>
    <mergeCell ref="D27:D30"/>
    <mergeCell ref="A140:D140"/>
    <mergeCell ref="F35:F37"/>
    <mergeCell ref="F73:F74"/>
    <mergeCell ref="F48:F49"/>
    <mergeCell ref="F51:F52"/>
    <mergeCell ref="F54:F55"/>
    <mergeCell ref="F39:F40"/>
    <mergeCell ref="F42:F43"/>
    <mergeCell ref="F45:F46"/>
    <mergeCell ref="A76:A77"/>
    <mergeCell ref="D76:D77"/>
    <mergeCell ref="A87:A88"/>
    <mergeCell ref="D87:D88"/>
    <mergeCell ref="F76:F77"/>
    <mergeCell ref="A93:A95"/>
    <mergeCell ref="D93:D95"/>
    <mergeCell ref="A68:A69"/>
    <mergeCell ref="D68:D69"/>
    <mergeCell ref="F93:F95"/>
    <mergeCell ref="B117:D117"/>
    <mergeCell ref="D97:D98"/>
    <mergeCell ref="D103:D105"/>
    <mergeCell ref="A51:A52"/>
    <mergeCell ref="D51:D52"/>
    <mergeCell ref="A100:A101"/>
    <mergeCell ref="D100:D101"/>
    <mergeCell ref="F100:F101"/>
    <mergeCell ref="F57:F60"/>
    <mergeCell ref="F97:F98"/>
    <mergeCell ref="F103:F105"/>
    <mergeCell ref="A97:A98"/>
    <mergeCell ref="A103:A105"/>
    <mergeCell ref="A81:A82"/>
    <mergeCell ref="D81:D82"/>
    <mergeCell ref="F81:F82"/>
    <mergeCell ref="A84:A85"/>
    <mergeCell ref="D84:D85"/>
    <mergeCell ref="F84:F85"/>
    <mergeCell ref="F87:F88"/>
    <mergeCell ref="D90:D91"/>
    <mergeCell ref="F90:F91"/>
    <mergeCell ref="F68:F69"/>
    <mergeCell ref="A90:A91"/>
  </mergeCells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60" fitToHeight="2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CRITERIO MEDIÇÃO</vt:lpstr>
      <vt:lpstr>'CRITERIO MEDIÇÃO'!Area_de_impressao</vt:lpstr>
      <vt:lpstr>'CRITERIO MEDIÇÃO'!Titulos_de_impressao</vt:lpstr>
    </vt:vector>
  </TitlesOfParts>
  <Company>Serviço Social do Comércio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SALUA KASSEM ASSAF</dc:creator>
  <cp:lastModifiedBy>Thatiana de Fátima Tavares Benato</cp:lastModifiedBy>
  <cp:lastPrinted>2020-11-26T12:44:45Z</cp:lastPrinted>
  <dcterms:created xsi:type="dcterms:W3CDTF">2015-11-17T16:20:22Z</dcterms:created>
  <dcterms:modified xsi:type="dcterms:W3CDTF">2022-11-17T20:09:06Z</dcterms:modified>
</cp:coreProperties>
</file>